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1"/>
</workbook>
</file>

<file path=xl/sharedStrings.xml><?xml version="1.0" encoding="utf-8"?>
<sst xmlns="http://schemas.openxmlformats.org/spreadsheetml/2006/main" count="150" uniqueCount="150">
  <si>
    <t xml:space="preserve">№ п/п</t>
  </si>
  <si>
    <t>Фамилия</t>
  </si>
  <si>
    <t>Имя</t>
  </si>
  <si>
    <t>Отчество</t>
  </si>
  <si>
    <t xml:space="preserve">Вид документа</t>
  </si>
  <si>
    <t xml:space="preserve">ОООД профессиональной переподготовки (полное наименование)</t>
  </si>
  <si>
    <t xml:space="preserve">Дата выдачи</t>
  </si>
  <si>
    <t>Специальность</t>
  </si>
  <si>
    <t>Квалификация</t>
  </si>
  <si>
    <t>Алексеева</t>
  </si>
  <si>
    <t>Юлианна</t>
  </si>
  <si>
    <t>Вячеславовна</t>
  </si>
  <si>
    <t>диплом</t>
  </si>
  <si>
    <t xml:space="preserve">ООО Центр повышения квалификации и переподготовки "Луч знаний"</t>
  </si>
  <si>
    <t xml:space="preserve">Государственное и муниципальное управление</t>
  </si>
  <si>
    <t xml:space="preserve">Менеджер в сфере образования</t>
  </si>
  <si>
    <t>Образование</t>
  </si>
  <si>
    <t xml:space="preserve">Преподаватель программ дополнительного профессионального образования и профессионального обучения</t>
  </si>
  <si>
    <t xml:space="preserve">Автономная некоммерческая организация дополнительного профессионального образования "Московская академия профессиональных компетенций"</t>
  </si>
  <si>
    <t xml:space="preserve">Педагогическое образование: Информатика в общеобразовательных организациях и организациях профессионального образования</t>
  </si>
  <si>
    <t xml:space="preserve">Учитель, преподаватель информатики</t>
  </si>
  <si>
    <t xml:space="preserve">Педагогика и методика дополнительного образования детей и взрослых: Творческая деятельность</t>
  </si>
  <si>
    <t xml:space="preserve">Педагог дополнительного образования</t>
  </si>
  <si>
    <t xml:space="preserve">Педагогическое образование: Методист общеобразовательной организации</t>
  </si>
  <si>
    <t>Методист</t>
  </si>
  <si>
    <t>Афанасьева</t>
  </si>
  <si>
    <t>Юлия</t>
  </si>
  <si>
    <t>Романовна</t>
  </si>
  <si>
    <t xml:space="preserve">АНО ДПО "Московская академия профессиональных компетенций"</t>
  </si>
  <si>
    <t>Дмитренко</t>
  </si>
  <si>
    <t>Татьяна</t>
  </si>
  <si>
    <t>Анатольевна</t>
  </si>
  <si>
    <t xml:space="preserve">Ленинградский государственный университет им.А.И.Пушкина</t>
  </si>
  <si>
    <t>Информатика</t>
  </si>
  <si>
    <t>Догонина</t>
  </si>
  <si>
    <t>Елена</t>
  </si>
  <si>
    <t>Николаевна</t>
  </si>
  <si>
    <t xml:space="preserve">Федеральное государственное бюджетное образовательное учреждение дополнительного профессионального образования "Институт развития дополнительного профессионального образования"</t>
  </si>
  <si>
    <t xml:space="preserve">Управление персоналом образовательных учреждений</t>
  </si>
  <si>
    <t>Доильницына</t>
  </si>
  <si>
    <t>Ирина</t>
  </si>
  <si>
    <t>Алексеевна</t>
  </si>
  <si>
    <t xml:space="preserve">Автономная некоммерческая организация дополнительного профессионального образования "Институт развития образования"</t>
  </si>
  <si>
    <t xml:space="preserve">Теория и методика профессионального образования и профессионального обучения</t>
  </si>
  <si>
    <t>Преподаватель</t>
  </si>
  <si>
    <t>Иванова</t>
  </si>
  <si>
    <t>Тасолтановна</t>
  </si>
  <si>
    <t xml:space="preserve"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</si>
  <si>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 xml:space="preserve">Образование и педагогика</t>
  </si>
  <si>
    <t xml:space="preserve">педагог дополнительного образования детей</t>
  </si>
  <si>
    <t xml:space="preserve">Менеджмент в образовании</t>
  </si>
  <si>
    <t xml:space="preserve">Менеджемент в образовании</t>
  </si>
  <si>
    <t>Исакова</t>
  </si>
  <si>
    <t xml:space="preserve">Московская академия профессиональных компетенций</t>
  </si>
  <si>
    <t>Карцева</t>
  </si>
  <si>
    <t>Светлана</t>
  </si>
  <si>
    <t>Сергеевна</t>
  </si>
  <si>
    <t xml:space="preserve">Автономная некоммерческая организация высшего образования "Европейский университет "Бизнес Треугольник"</t>
  </si>
  <si>
    <t xml:space="preserve">Педагогическое образование: учитель физики</t>
  </si>
  <si>
    <t>Физика</t>
  </si>
  <si>
    <t>Ковалёва</t>
  </si>
  <si>
    <t>Владимировна</t>
  </si>
  <si>
    <t xml:space="preserve"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</si>
  <si>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 xml:space="preserve">Преподавание информатики в образовательных учреждениях</t>
  </si>
  <si>
    <t>Кожевникова</t>
  </si>
  <si>
    <t>Анна</t>
  </si>
  <si>
    <t xml:space="preserve">преподавание русского языка и литературы</t>
  </si>
  <si>
    <t>Крюков</t>
  </si>
  <si>
    <t>Сергей</t>
  </si>
  <si>
    <t>Дмитриевич</t>
  </si>
  <si>
    <t xml:space="preserve">Обеспечение безопасности</t>
  </si>
  <si>
    <t xml:space="preserve">Специалист по безопасности и антитеррористической защищенности объектов (территорий) образовательной организации</t>
  </si>
  <si>
    <t xml:space="preserve">Общество с ограниченной ответственностью "Инфоурок"</t>
  </si>
  <si>
    <t xml:space="preserve">Методист образовательной организации</t>
  </si>
  <si>
    <t>Кузнецов</t>
  </si>
  <si>
    <t>Павел</t>
  </si>
  <si>
    <t>Сергеевич</t>
  </si>
  <si>
    <t xml:space="preserve">Автономная некоммерческая организация высшего профессионального образования "Европейский Университет "Бизнес Треугольник"</t>
  </si>
  <si>
    <t xml:space="preserve">Педагогика дополнительного образования</t>
  </si>
  <si>
    <t>Куракина</t>
  </si>
  <si>
    <t>Александра</t>
  </si>
  <si>
    <t>Андреевна</t>
  </si>
  <si>
    <t xml:space="preserve">Общество с ограниченной ответственностью "Центр развития компетенций Аттестатика"</t>
  </si>
  <si>
    <t xml:space="preserve">Управление образовательной организацией</t>
  </si>
  <si>
    <t xml:space="preserve">Руководитель образовательной организации, менеджер в образовании</t>
  </si>
  <si>
    <t>Луцкая</t>
  </si>
  <si>
    <t>Виктория</t>
  </si>
  <si>
    <t xml:space="preserve">Дошкольное образование</t>
  </si>
  <si>
    <t>Максименкова</t>
  </si>
  <si>
    <t>Варвара</t>
  </si>
  <si>
    <t xml:space="preserve">Государственное образовательное учреждение дополнительного профессионального образования центр повышения квалификации специалистов Санкт-Петербурга "Региональный центр оценки качества и информационных технологий"</t>
  </si>
  <si>
    <t xml:space="preserve">Информационные технологии в образовании</t>
  </si>
  <si>
    <t>Подольская</t>
  </si>
  <si>
    <t>Анастасия</t>
  </si>
  <si>
    <t>Васильевна</t>
  </si>
  <si>
    <t xml:space="preserve">Образование и педагогика (управление образовательной организацией)</t>
  </si>
  <si>
    <t>Римкявичене</t>
  </si>
  <si>
    <t>Ольга</t>
  </si>
  <si>
    <t>Александровна</t>
  </si>
  <si>
    <t xml:space="preserve">Российский государственный педагогический университет им.А.И.Герцена</t>
  </si>
  <si>
    <t xml:space="preserve">Менеджмент в социальной сфере</t>
  </si>
  <si>
    <t>Менеджер</t>
  </si>
  <si>
    <t>Смирнов</t>
  </si>
  <si>
    <t>Илья</t>
  </si>
  <si>
    <t>Васильевич</t>
  </si>
  <si>
    <t xml:space="preserve">РГПУ имени А.И. Герцена</t>
  </si>
  <si>
    <t xml:space="preserve">Преподавание английского языка в общеобразовательных учреждениях</t>
  </si>
  <si>
    <t xml:space="preserve">Учитель английского языка</t>
  </si>
  <si>
    <t xml:space="preserve">Руководитель образовательной организации</t>
  </si>
  <si>
    <t>Смирнова</t>
  </si>
  <si>
    <t>Михайловна</t>
  </si>
  <si>
    <t xml:space="preserve">Санкт-Петербургский государственный университет</t>
  </si>
  <si>
    <t xml:space="preserve">Использование вычислительной техники в учебной и научной работе</t>
  </si>
  <si>
    <t>Сон</t>
  </si>
  <si>
    <t>Александр</t>
  </si>
  <si>
    <t>Петрович</t>
  </si>
  <si>
    <t xml:space="preserve"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</si>
  <si>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Сушкова</t>
  </si>
  <si>
    <t>Ксения</t>
  </si>
  <si>
    <t>Трапезникова</t>
  </si>
  <si>
    <t>Оксана</t>
  </si>
  <si>
    <t xml:space="preserve"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</si>
  <si>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 xml:space="preserve">Педагогика и современные методики дополнительного образования для детей и взрослых</t>
  </si>
  <si>
    <t xml:space="preserve">Общество с ограниченной ответственностью "Центр повышения квалификации и переподготовки "Луч знаний"</t>
  </si>
  <si>
    <t>Педагог-андрагог</t>
  </si>
  <si>
    <t>Фетисова</t>
  </si>
  <si>
    <t>Людмила</t>
  </si>
  <si>
    <t>Ивановна</t>
  </si>
  <si>
    <t xml:space="preserve">Российский государственный педагогический университет им. А.И. Герцена</t>
  </si>
  <si>
    <t xml:space="preserve">Управление педагогическим процессом</t>
  </si>
  <si>
    <t xml:space="preserve">Организатор народного образования</t>
  </si>
  <si>
    <t>Хасянова</t>
  </si>
  <si>
    <t>Инна</t>
  </si>
  <si>
    <t>Евгеньевна</t>
  </si>
  <si>
    <t xml:space="preserve">Санкт-Петербургский государственный университет педагогического мастерства</t>
  </si>
  <si>
    <t>Педагог-психолог</t>
  </si>
  <si>
    <t xml:space="preserve">Практический психолог</t>
  </si>
  <si>
    <t>Чердинцева</t>
  </si>
  <si>
    <t xml:space="preserve">Оренбургский филиал Образовательного учреждения профсоюзов высшего профессионального образования "Академия труда и социальных отношений"</t>
  </si>
  <si>
    <t xml:space="preserve">Менеджмент в образовательной организации</t>
  </si>
  <si>
    <t>Чернолуцкая</t>
  </si>
  <si>
    <t>Викторовна</t>
  </si>
  <si>
    <t xml:space="preserve">Методист общеобразовательной организации</t>
  </si>
  <si>
    <t>Чистякова</t>
  </si>
  <si>
    <t xml:space="preserve">Санкт-Петербургский государственный инженерно-экономический университет</t>
  </si>
  <si>
    <t xml:space="preserve">Управление персоналом</t>
  </si>
  <si>
    <t>Шишкина</t>
  </si>
  <si>
    <t>Дмитриевна</t>
  </si>
  <si>
    <t xml:space="preserve">Автономная некоммерческая организация дополнительного прпофессионального образования "Московская Академия Профессиональных Компетенций"</t>
  </si>
  <si>
    <t xml:space="preserve">Дошкольное образование в процессе методического сопровождения воспитания и обучения детей дошкольного возраста в дошкольных образовательных организациях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</si>
</sst>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"/>
  </numFmts>
  <fonts count="3">
    <font>
      <sz val="10.000000"/>
      <color theme="1"/>
      <name val="Arial"/>
    </font>
    <font>
      <sz val="10.000000"/>
      <name val="Arial"/>
    </font>
    <font>
      <b/>
      <sz val="10.000000"/>
      <name val="Arial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 wrapText="1"/>
      <protection hidden="0" locked="1"/>
    </xf>
    <xf fontId="0" fillId="0" borderId="1" numFmtId="0" xfId="0" applyBorder="1" applyAlignment="1" applyProtection="0">
      <alignment horizontal="center" vertical="center" wrapText="1"/>
      <protection hidden="0" locked="1"/>
    </xf>
    <xf fontId="0" fillId="0" borderId="1" numFmtId="160" xfId="0" applyNumberForma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D1" zoomScale="100" workbookViewId="0">
      <selection activeCell="A2" activeCellId="0" sqref="A2:A38"/>
    </sheetView>
  </sheetViews>
  <sheetFormatPr defaultColWidth="11.53515625" defaultRowHeight="12.800000000000001" customHeight="1"/>
  <cols>
    <col customWidth="1" min="1" max="1" style="0" width="6.96"/>
    <col customWidth="1" min="2" max="2" style="0" width="14.19"/>
    <col customWidth="1" min="3" max="3" style="0" width="13.07"/>
    <col customWidth="1" min="4" max="5" style="0" width="15.58"/>
    <col customWidth="1" min="6" max="6" style="0" width="72.620000000000005"/>
    <col customWidth="1" min="7" max="7" style="0" width="15.16"/>
    <col customWidth="1" min="8" max="9" style="0" width="59.689999999999998"/>
  </cols>
  <sheetData>
    <row r="1" ht="12.8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800000000000001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f t="shared" ref="G2:G3" si="0">DATE(2025,8,21)</f>
        <v>45890</v>
      </c>
      <c r="H2" s="2" t="s">
        <v>14</v>
      </c>
      <c r="I2" s="2" t="s">
        <v>15</v>
      </c>
    </row>
    <row r="3" ht="25.5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f t="shared" si="0"/>
        <v>45890</v>
      </c>
      <c r="H3" s="2" t="s">
        <v>16</v>
      </c>
      <c r="I3" s="2" t="s">
        <v>17</v>
      </c>
    </row>
    <row r="4" ht="38.25">
      <c r="A4" s="2">
        <v>3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18</v>
      </c>
      <c r="G4" s="3">
        <f>DATE(2023,5,18)</f>
        <v>45064</v>
      </c>
      <c r="H4" s="2" t="s">
        <v>19</v>
      </c>
      <c r="I4" s="2" t="s">
        <v>20</v>
      </c>
    </row>
    <row r="5" ht="25.5">
      <c r="A5" s="2">
        <v>4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18</v>
      </c>
      <c r="G5" s="3">
        <f t="shared" ref="G5:G6" si="1">DATE(2019,5,29)</f>
        <v>43614</v>
      </c>
      <c r="H5" s="2" t="s">
        <v>21</v>
      </c>
      <c r="I5" s="2" t="s">
        <v>22</v>
      </c>
    </row>
    <row r="6" ht="25.5">
      <c r="A6" s="2">
        <v>5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18</v>
      </c>
      <c r="G6" s="3">
        <f t="shared" si="1"/>
        <v>43614</v>
      </c>
      <c r="H6" s="2" t="s">
        <v>23</v>
      </c>
      <c r="I6" s="2" t="s">
        <v>24</v>
      </c>
    </row>
    <row r="7" ht="25.5">
      <c r="A7" s="2">
        <v>6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28</v>
      </c>
      <c r="G7" s="3">
        <f>DATE(2017,12,12)</f>
        <v>43081</v>
      </c>
      <c r="H7" s="2" t="s">
        <v>23</v>
      </c>
      <c r="I7" s="2" t="s">
        <v>24</v>
      </c>
    </row>
    <row r="8" ht="12.800000000000001">
      <c r="A8" s="2">
        <v>7</v>
      </c>
      <c r="B8" s="2" t="s">
        <v>29</v>
      </c>
      <c r="C8" s="2" t="s">
        <v>30</v>
      </c>
      <c r="D8" s="2" t="s">
        <v>31</v>
      </c>
      <c r="E8" s="2" t="s">
        <v>12</v>
      </c>
      <c r="F8" s="2" t="s">
        <v>32</v>
      </c>
      <c r="G8" s="3">
        <f>DATE(2010,12,13)</f>
        <v>40525</v>
      </c>
      <c r="H8" s="2" t="s">
        <v>33</v>
      </c>
      <c r="I8" s="2" t="s">
        <v>16</v>
      </c>
    </row>
    <row r="9" ht="38.25">
      <c r="A9" s="2">
        <v>8</v>
      </c>
      <c r="B9" s="2" t="s">
        <v>34</v>
      </c>
      <c r="C9" s="2" t="s">
        <v>35</v>
      </c>
      <c r="D9" s="2" t="s">
        <v>36</v>
      </c>
      <c r="E9" s="2" t="s">
        <v>12</v>
      </c>
      <c r="F9" s="2" t="s">
        <v>37</v>
      </c>
      <c r="G9" s="3">
        <f>DATE(2015,4,29)</f>
        <v>42123</v>
      </c>
      <c r="H9" s="2" t="s">
        <v>38</v>
      </c>
      <c r="I9" s="2" t="s">
        <v>38</v>
      </c>
    </row>
    <row r="10" ht="25.5">
      <c r="A10" s="2">
        <v>9</v>
      </c>
      <c r="B10" s="2" t="s">
        <v>39</v>
      </c>
      <c r="C10" s="2" t="s">
        <v>40</v>
      </c>
      <c r="D10" s="2" t="s">
        <v>41</v>
      </c>
      <c r="E10" s="2" t="s">
        <v>12</v>
      </c>
      <c r="F10" s="2" t="s">
        <v>42</v>
      </c>
      <c r="G10" s="3">
        <f>DATE(2017,5,30)</f>
        <v>42885</v>
      </c>
      <c r="H10" s="2" t="s">
        <v>43</v>
      </c>
      <c r="I10" s="2" t="s">
        <v>44</v>
      </c>
    </row>
    <row r="11" ht="38.25">
      <c r="A11" s="2">
        <v>10</v>
      </c>
      <c r="B11" s="2" t="s">
        <v>45</v>
      </c>
      <c r="C11" s="2" t="s">
        <v>35</v>
      </c>
      <c r="D11" s="2" t="s">
        <v>46</v>
      </c>
      <c r="E11" s="2" t="s">
        <v>12</v>
      </c>
      <c r="F11" s="2" t="s">
        <v>47</v>
      </c>
      <c r="G11" s="3">
        <f>DATE(2017,12,8)</f>
        <v>43077</v>
      </c>
      <c r="H11" s="2" t="s">
        <v>48</v>
      </c>
      <c r="I11" s="2" t="s">
        <v>49</v>
      </c>
    </row>
    <row r="12" ht="38.25">
      <c r="A12" s="2">
        <v>11</v>
      </c>
      <c r="B12" s="2" t="s">
        <v>45</v>
      </c>
      <c r="C12" s="2" t="s">
        <v>35</v>
      </c>
      <c r="D12" s="2" t="s">
        <v>46</v>
      </c>
      <c r="E12" s="2" t="s">
        <v>12</v>
      </c>
      <c r="F12" s="2" t="s">
        <v>47</v>
      </c>
      <c r="G12" s="3">
        <f>DATE(2010,6,10)</f>
        <v>40339</v>
      </c>
      <c r="H12" s="2" t="s">
        <v>50</v>
      </c>
      <c r="I12" s="2" t="s">
        <v>51</v>
      </c>
    </row>
    <row r="13" ht="25.5">
      <c r="A13" s="2">
        <v>12</v>
      </c>
      <c r="B13" s="2" t="s">
        <v>52</v>
      </c>
      <c r="C13" s="2" t="s">
        <v>26</v>
      </c>
      <c r="D13" s="2" t="s">
        <v>31</v>
      </c>
      <c r="E13" s="2" t="s">
        <v>12</v>
      </c>
      <c r="F13" s="2" t="s">
        <v>53</v>
      </c>
      <c r="G13" s="3">
        <f>DATE(2024,6,13)</f>
        <v>45456</v>
      </c>
      <c r="H13" s="2" t="s">
        <v>23</v>
      </c>
      <c r="I13" s="2" t="s">
        <v>24</v>
      </c>
    </row>
    <row r="14" ht="25.5">
      <c r="A14" s="2">
        <v>13</v>
      </c>
      <c r="B14" s="2" t="s">
        <v>54</v>
      </c>
      <c r="C14" s="2" t="s">
        <v>55</v>
      </c>
      <c r="D14" s="2" t="s">
        <v>56</v>
      </c>
      <c r="E14" s="2" t="s">
        <v>12</v>
      </c>
      <c r="F14" s="2" t="s">
        <v>57</v>
      </c>
      <c r="G14" s="3">
        <f>DATE(2022,9,9)</f>
        <v>44813</v>
      </c>
      <c r="H14" s="2" t="s">
        <v>58</v>
      </c>
      <c r="I14" s="2" t="s">
        <v>59</v>
      </c>
    </row>
    <row r="15" ht="38.25">
      <c r="A15" s="2">
        <v>14</v>
      </c>
      <c r="B15" s="2" t="s">
        <v>60</v>
      </c>
      <c r="C15" s="2" t="s">
        <v>40</v>
      </c>
      <c r="D15" s="2" t="s">
        <v>61</v>
      </c>
      <c r="E15" s="2" t="s">
        <v>12</v>
      </c>
      <c r="F15" s="2" t="s">
        <v>62</v>
      </c>
      <c r="G15" s="3">
        <f>DATE(2014,12,15)</f>
        <v>41988</v>
      </c>
      <c r="H15" s="2" t="s">
        <v>63</v>
      </c>
      <c r="I15" s="2" t="s">
        <v>63</v>
      </c>
    </row>
    <row r="16" ht="25.5">
      <c r="A16" s="2">
        <v>15</v>
      </c>
      <c r="B16" s="2" t="s">
        <v>64</v>
      </c>
      <c r="C16" s="2" t="s">
        <v>65</v>
      </c>
      <c r="D16" s="2" t="s">
        <v>31</v>
      </c>
      <c r="E16" s="2" t="s">
        <v>12</v>
      </c>
      <c r="F16" s="2" t="s">
        <v>42</v>
      </c>
      <c r="G16" s="3">
        <f>DATE(2017,12,15)</f>
        <v>43084</v>
      </c>
      <c r="H16" s="2" t="s">
        <v>48</v>
      </c>
      <c r="I16" s="2" t="s">
        <v>66</v>
      </c>
    </row>
    <row r="17" ht="38.25">
      <c r="A17" s="2">
        <v>16</v>
      </c>
      <c r="B17" s="2" t="s">
        <v>67</v>
      </c>
      <c r="C17" s="2" t="s">
        <v>68</v>
      </c>
      <c r="D17" s="2" t="s">
        <v>69</v>
      </c>
      <c r="E17" s="2" t="s">
        <v>12</v>
      </c>
      <c r="F17" s="2" t="s">
        <v>13</v>
      </c>
      <c r="G17" s="3">
        <f>DATE(2025,8,21)</f>
        <v>45890</v>
      </c>
      <c r="H17" s="2" t="s">
        <v>70</v>
      </c>
      <c r="I17" s="2" t="s">
        <v>71</v>
      </c>
    </row>
    <row r="18" ht="12.800000000000001">
      <c r="A18" s="2">
        <v>17</v>
      </c>
      <c r="B18" s="2" t="s">
        <v>67</v>
      </c>
      <c r="C18" s="2" t="s">
        <v>68</v>
      </c>
      <c r="D18" s="2" t="s">
        <v>69</v>
      </c>
      <c r="E18" s="2" t="s">
        <v>12</v>
      </c>
      <c r="F18" s="2" t="s">
        <v>72</v>
      </c>
      <c r="G18" s="3">
        <f>DATE(2024,5,2)</f>
        <v>45414</v>
      </c>
      <c r="H18" s="2" t="s">
        <v>73</v>
      </c>
      <c r="I18" s="2" t="s">
        <v>24</v>
      </c>
    </row>
    <row r="19" ht="25.5">
      <c r="A19" s="2">
        <v>18</v>
      </c>
      <c r="B19" s="2" t="s">
        <v>74</v>
      </c>
      <c r="C19" s="2" t="s">
        <v>75</v>
      </c>
      <c r="D19" s="2" t="s">
        <v>76</v>
      </c>
      <c r="E19" s="2" t="s">
        <v>12</v>
      </c>
      <c r="F19" s="2" t="s">
        <v>77</v>
      </c>
      <c r="G19" s="3">
        <f>DATE(2017,11,17)</f>
        <v>43056</v>
      </c>
      <c r="H19" s="2" t="s">
        <v>78</v>
      </c>
      <c r="I19" s="2" t="s">
        <v>22</v>
      </c>
    </row>
    <row r="20" ht="25.5">
      <c r="A20" s="2">
        <v>19</v>
      </c>
      <c r="B20" s="2" t="s">
        <v>79</v>
      </c>
      <c r="C20" s="2" t="s">
        <v>80</v>
      </c>
      <c r="D20" s="2" t="s">
        <v>81</v>
      </c>
      <c r="E20" s="2" t="s">
        <v>12</v>
      </c>
      <c r="F20" s="2" t="s">
        <v>82</v>
      </c>
      <c r="G20" s="3">
        <f>DATE(2024,7,23)</f>
        <v>45496</v>
      </c>
      <c r="H20" s="2" t="s">
        <v>83</v>
      </c>
      <c r="I20" s="2" t="s">
        <v>84</v>
      </c>
    </row>
    <row r="21" ht="25.5">
      <c r="A21" s="2">
        <v>20</v>
      </c>
      <c r="B21" s="2" t="s">
        <v>85</v>
      </c>
      <c r="C21" s="2" t="s">
        <v>86</v>
      </c>
      <c r="D21" s="2" t="s">
        <v>61</v>
      </c>
      <c r="E21" s="2" t="s">
        <v>12</v>
      </c>
      <c r="F21" s="2" t="s">
        <v>18</v>
      </c>
      <c r="G21" s="3">
        <f>DATE(2025,9,1)</f>
        <v>45901</v>
      </c>
      <c r="H21" s="2" t="s">
        <v>87</v>
      </c>
      <c r="I21" s="2" t="s">
        <v>24</v>
      </c>
    </row>
    <row r="22" ht="51">
      <c r="A22" s="2">
        <v>21</v>
      </c>
      <c r="B22" s="2" t="s">
        <v>88</v>
      </c>
      <c r="C22" s="2" t="s">
        <v>89</v>
      </c>
      <c r="D22" s="2" t="s">
        <v>56</v>
      </c>
      <c r="E22" s="2" t="s">
        <v>12</v>
      </c>
      <c r="F22" s="2" t="s">
        <v>90</v>
      </c>
      <c r="G22" s="3">
        <f>DATE(2015,6,24)</f>
        <v>42179</v>
      </c>
      <c r="H22" s="2" t="s">
        <v>91</v>
      </c>
      <c r="I22" s="2" t="s">
        <v>91</v>
      </c>
    </row>
    <row r="23" ht="38.25">
      <c r="A23" s="2">
        <v>22</v>
      </c>
      <c r="B23" s="2" t="s">
        <v>92</v>
      </c>
      <c r="C23" s="2" t="s">
        <v>93</v>
      </c>
      <c r="D23" s="2" t="s">
        <v>94</v>
      </c>
      <c r="E23" s="2" t="s">
        <v>12</v>
      </c>
      <c r="F23" s="2" t="s">
        <v>47</v>
      </c>
      <c r="G23" s="3">
        <f>DATE(2019,6,21)</f>
        <v>43637</v>
      </c>
      <c r="H23" s="2" t="s">
        <v>50</v>
      </c>
      <c r="I23" s="2" t="s">
        <v>95</v>
      </c>
    </row>
    <row r="24" ht="12.800000000000001">
      <c r="A24" s="2">
        <v>23</v>
      </c>
      <c r="B24" s="2" t="s">
        <v>96</v>
      </c>
      <c r="C24" s="2" t="s">
        <v>97</v>
      </c>
      <c r="D24" s="2" t="s">
        <v>98</v>
      </c>
      <c r="E24" s="2" t="s">
        <v>12</v>
      </c>
      <c r="F24" s="2" t="s">
        <v>99</v>
      </c>
      <c r="G24" s="3">
        <f>DATE(1999,6,25)</f>
        <v>36336</v>
      </c>
      <c r="H24" s="2" t="s">
        <v>100</v>
      </c>
      <c r="I24" s="2" t="s">
        <v>101</v>
      </c>
    </row>
    <row r="25" ht="25.5">
      <c r="A25" s="2">
        <v>24</v>
      </c>
      <c r="B25" s="2" t="s">
        <v>102</v>
      </c>
      <c r="C25" s="2" t="s">
        <v>103</v>
      </c>
      <c r="D25" s="2" t="s">
        <v>104</v>
      </c>
      <c r="E25" s="2" t="s">
        <v>12</v>
      </c>
      <c r="F25" s="2" t="s">
        <v>105</v>
      </c>
      <c r="G25" s="3">
        <f>DATE(2015,6,24)</f>
        <v>42179</v>
      </c>
      <c r="H25" s="2" t="s">
        <v>106</v>
      </c>
      <c r="I25" s="2" t="s">
        <v>107</v>
      </c>
    </row>
    <row r="26" ht="12.800000000000001">
      <c r="A26" s="2">
        <v>25</v>
      </c>
      <c r="B26" s="2" t="s">
        <v>102</v>
      </c>
      <c r="C26" s="2" t="s">
        <v>103</v>
      </c>
      <c r="D26" s="2" t="s">
        <v>104</v>
      </c>
      <c r="E26" s="2" t="s">
        <v>12</v>
      </c>
      <c r="F26" s="2" t="s">
        <v>13</v>
      </c>
      <c r="G26" s="3">
        <f>DATE(2024,1,24)</f>
        <v>45315</v>
      </c>
      <c r="H26" s="2" t="s">
        <v>16</v>
      </c>
      <c r="I26" s="2" t="s">
        <v>108</v>
      </c>
    </row>
    <row r="27" ht="25.5">
      <c r="A27" s="2">
        <v>26</v>
      </c>
      <c r="B27" s="2" t="s">
        <v>109</v>
      </c>
      <c r="C27" s="2" t="s">
        <v>30</v>
      </c>
      <c r="D27" s="2" t="s">
        <v>110</v>
      </c>
      <c r="E27" s="2" t="s">
        <v>12</v>
      </c>
      <c r="F27" s="2" t="s">
        <v>111</v>
      </c>
      <c r="G27" s="3">
        <f>DATE(2001,7,15)</f>
        <v>37087</v>
      </c>
      <c r="H27" s="2" t="s">
        <v>112</v>
      </c>
      <c r="I27" s="2" t="s">
        <v>112</v>
      </c>
    </row>
    <row r="28" ht="38.25">
      <c r="A28" s="2">
        <v>27</v>
      </c>
      <c r="B28" s="2" t="s">
        <v>113</v>
      </c>
      <c r="C28" s="2" t="s">
        <v>114</v>
      </c>
      <c r="D28" s="2" t="s">
        <v>115</v>
      </c>
      <c r="E28" s="2" t="s">
        <v>12</v>
      </c>
      <c r="F28" s="2" t="s">
        <v>116</v>
      </c>
      <c r="G28" s="3">
        <f t="shared" ref="G28:G29" si="2">DATE(2015,6,24)</f>
        <v>42179</v>
      </c>
      <c r="H28" s="2" t="s">
        <v>91</v>
      </c>
      <c r="I28" s="2" t="s">
        <v>91</v>
      </c>
    </row>
    <row r="29" ht="51">
      <c r="A29" s="2">
        <v>28</v>
      </c>
      <c r="B29" s="2" t="s">
        <v>117</v>
      </c>
      <c r="C29" s="2" t="s">
        <v>118</v>
      </c>
      <c r="D29" s="2" t="s">
        <v>41</v>
      </c>
      <c r="E29" s="2" t="s">
        <v>12</v>
      </c>
      <c r="F29" s="2" t="s">
        <v>90</v>
      </c>
      <c r="G29" s="3">
        <f t="shared" si="2"/>
        <v>42179</v>
      </c>
      <c r="H29" s="2" t="s">
        <v>91</v>
      </c>
      <c r="I29" s="2" t="s">
        <v>91</v>
      </c>
    </row>
    <row r="30" ht="38.25">
      <c r="A30" s="2">
        <v>29</v>
      </c>
      <c r="B30" s="2" t="s">
        <v>119</v>
      </c>
      <c r="C30" s="2" t="s">
        <v>120</v>
      </c>
      <c r="D30" s="2" t="s">
        <v>61</v>
      </c>
      <c r="E30" s="2" t="s">
        <v>12</v>
      </c>
      <c r="F30" s="2" t="s">
        <v>121</v>
      </c>
      <c r="G30" s="3">
        <f>DATE(2025,6,10)</f>
        <v>45818</v>
      </c>
      <c r="H30" s="2" t="s">
        <v>122</v>
      </c>
      <c r="I30" s="2" t="s">
        <v>22</v>
      </c>
    </row>
    <row r="31" ht="25.5">
      <c r="A31" s="2">
        <v>30</v>
      </c>
      <c r="B31" s="2" t="s">
        <v>119</v>
      </c>
      <c r="C31" s="2" t="s">
        <v>120</v>
      </c>
      <c r="D31" s="2" t="s">
        <v>61</v>
      </c>
      <c r="E31" s="2" t="s">
        <v>12</v>
      </c>
      <c r="F31" s="2" t="s">
        <v>123</v>
      </c>
      <c r="G31" s="3">
        <f>DATE(2025,4,1)</f>
        <v>45748</v>
      </c>
      <c r="H31" s="2" t="s">
        <v>16</v>
      </c>
      <c r="I31" s="2" t="s">
        <v>124</v>
      </c>
    </row>
    <row r="32" ht="25.5">
      <c r="A32" s="2">
        <v>31</v>
      </c>
      <c r="B32" s="2" t="s">
        <v>119</v>
      </c>
      <c r="C32" s="2" t="s">
        <v>120</v>
      </c>
      <c r="D32" s="2" t="s">
        <v>61</v>
      </c>
      <c r="E32" s="2" t="s">
        <v>12</v>
      </c>
      <c r="F32" s="2" t="s">
        <v>53</v>
      </c>
      <c r="G32" s="3">
        <f>DATE(2021,6,1)</f>
        <v>44348</v>
      </c>
      <c r="H32" s="2" t="s">
        <v>23</v>
      </c>
      <c r="I32" s="2" t="s">
        <v>24</v>
      </c>
    </row>
    <row r="33" ht="12.800000000000001">
      <c r="A33" s="2">
        <v>32</v>
      </c>
      <c r="B33" s="2" t="s">
        <v>125</v>
      </c>
      <c r="C33" s="2" t="s">
        <v>126</v>
      </c>
      <c r="D33" s="2" t="s">
        <v>127</v>
      </c>
      <c r="E33" s="2" t="s">
        <v>12</v>
      </c>
      <c r="F33" s="2" t="s">
        <v>128</v>
      </c>
      <c r="G33" s="3">
        <f>DATE(1994,6,10)</f>
        <v>34495</v>
      </c>
      <c r="H33" s="2" t="s">
        <v>129</v>
      </c>
      <c r="I33" s="2" t="s">
        <v>130</v>
      </c>
    </row>
    <row r="34" ht="12.800000000000001">
      <c r="A34" s="2">
        <v>33</v>
      </c>
      <c r="B34" s="2" t="s">
        <v>131</v>
      </c>
      <c r="C34" s="2" t="s">
        <v>132</v>
      </c>
      <c r="D34" s="2" t="s">
        <v>133</v>
      </c>
      <c r="E34" s="2" t="s">
        <v>12</v>
      </c>
      <c r="F34" s="2" t="s">
        <v>134</v>
      </c>
      <c r="G34" s="3">
        <f>DATE(2001,6,25)</f>
        <v>37067</v>
      </c>
      <c r="H34" s="2" t="s">
        <v>135</v>
      </c>
      <c r="I34" s="2" t="s">
        <v>136</v>
      </c>
    </row>
    <row r="35" ht="25.5">
      <c r="A35" s="2">
        <v>34</v>
      </c>
      <c r="B35" s="2" t="s">
        <v>137</v>
      </c>
      <c r="C35" s="2" t="s">
        <v>40</v>
      </c>
      <c r="D35" s="2" t="s">
        <v>36</v>
      </c>
      <c r="E35" s="2" t="s">
        <v>12</v>
      </c>
      <c r="F35" s="2" t="s">
        <v>138</v>
      </c>
      <c r="G35" s="3">
        <f>DATE(2014,5,29)</f>
        <v>41788</v>
      </c>
      <c r="H35" s="2" t="s">
        <v>139</v>
      </c>
      <c r="I35" s="2" t="s">
        <v>101</v>
      </c>
    </row>
    <row r="36" ht="25.5">
      <c r="A36" s="2">
        <v>35</v>
      </c>
      <c r="B36" s="2" t="s">
        <v>140</v>
      </c>
      <c r="C36" s="2" t="s">
        <v>30</v>
      </c>
      <c r="D36" s="2" t="s">
        <v>141</v>
      </c>
      <c r="E36" s="2" t="s">
        <v>12</v>
      </c>
      <c r="F36" s="2" t="s">
        <v>18</v>
      </c>
      <c r="G36" s="3">
        <f>DATE(2024,6,13)</f>
        <v>45456</v>
      </c>
      <c r="H36" s="2" t="s">
        <v>142</v>
      </c>
      <c r="I36" s="2" t="s">
        <v>24</v>
      </c>
    </row>
    <row r="37" ht="12.800000000000001">
      <c r="A37" s="2">
        <v>36</v>
      </c>
      <c r="B37" s="2" t="s">
        <v>143</v>
      </c>
      <c r="C37" s="2" t="s">
        <v>97</v>
      </c>
      <c r="D37" s="2" t="s">
        <v>11</v>
      </c>
      <c r="E37" s="2" t="s">
        <v>12</v>
      </c>
      <c r="F37" s="2" t="s">
        <v>144</v>
      </c>
      <c r="G37" s="3">
        <f>DATE(2011,4,5)</f>
        <v>40638</v>
      </c>
      <c r="H37" s="2" t="s">
        <v>145</v>
      </c>
      <c r="I37" s="2" t="s">
        <v>145</v>
      </c>
    </row>
    <row r="38" ht="38.25">
      <c r="A38" s="2">
        <v>37</v>
      </c>
      <c r="B38" s="2" t="s">
        <v>146</v>
      </c>
      <c r="C38" s="2" t="s">
        <v>93</v>
      </c>
      <c r="D38" s="2" t="s">
        <v>147</v>
      </c>
      <c r="E38" s="2" t="s">
        <v>12</v>
      </c>
      <c r="F38" s="2" t="s">
        <v>148</v>
      </c>
      <c r="G38" s="3">
        <f>DATE(2025,7,17)</f>
        <v>45855</v>
      </c>
      <c r="H38" s="2" t="s">
        <v>149</v>
      </c>
      <c r="I38" s="2" t="s">
        <v>24</v>
      </c>
    </row>
  </sheetData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silaev</cp:lastModifiedBy>
  <cp:revision>2</cp:revision>
  <dcterms:created xsi:type="dcterms:W3CDTF">2025-12-16T13:09:00Z</dcterms:created>
  <dcterms:modified xsi:type="dcterms:W3CDTF">2025-12-16T10:16:25Z</dcterms:modified>
</cp:coreProperties>
</file>