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3-2024 учебный год\Сайт ИМЦ\Сведения о ОУ\Педсостав_05.02.2025\"/>
    </mc:Choice>
  </mc:AlternateContent>
  <bookViews>
    <workbookView xWindow="0" yWindow="0" windowWidth="23040" windowHeight="8328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F31" i="1" l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</calcChain>
</file>

<file path=xl/sharedStrings.xml><?xml version="1.0" encoding="utf-8"?>
<sst xmlns="http://schemas.openxmlformats.org/spreadsheetml/2006/main" count="188" uniqueCount="123">
  <si>
    <t>№ п/п</t>
  </si>
  <si>
    <t>Фамилия</t>
  </si>
  <si>
    <t>Имя</t>
  </si>
  <si>
    <t>Отчество</t>
  </si>
  <si>
    <t>ОООД профессиональной переподготовки (полное наименование)</t>
  </si>
  <si>
    <t>Дата выдачи</t>
  </si>
  <si>
    <t>Специальность</t>
  </si>
  <si>
    <t>Квалификация</t>
  </si>
  <si>
    <t>Алексеева</t>
  </si>
  <si>
    <t>Юлианна</t>
  </si>
  <si>
    <t>Вячеславовна</t>
  </si>
  <si>
    <t>Автономная некоммерческая организация дополнительного профессионального образования "Московская академия профессиональных компетенций"</t>
  </si>
  <si>
    <t>Педагогическое образование: Информатика в общеобразовательных организациях и организациях профессионального образования</t>
  </si>
  <si>
    <t>Учитель, преподаватель информатики</t>
  </si>
  <si>
    <t>Педагогика и методика дополнительного образования детей и взрослых: Творческая деятельность</t>
  </si>
  <si>
    <t>Педагог дополнительного образования</t>
  </si>
  <si>
    <t>Педагогическое образование: Методист общеобразовательной организации</t>
  </si>
  <si>
    <t>Методист</t>
  </si>
  <si>
    <t>Афанасьева</t>
  </si>
  <si>
    <t>Юлия</t>
  </si>
  <si>
    <t>Романовна</t>
  </si>
  <si>
    <t>АНО ДПО "Московская академия профессиональных компетенций"</t>
  </si>
  <si>
    <t>Дмитренко</t>
  </si>
  <si>
    <t>Татьяна</t>
  </si>
  <si>
    <t>Анатольевна</t>
  </si>
  <si>
    <t>Ленинградский государственный университет им.А.И.Пушкина</t>
  </si>
  <si>
    <t>Информатика</t>
  </si>
  <si>
    <t>Образование</t>
  </si>
  <si>
    <t>Догонина</t>
  </si>
  <si>
    <t>Елена</t>
  </si>
  <si>
    <t>Николаевна</t>
  </si>
  <si>
    <t>Федеральное государственное бюджетное образовательное учреждение дополнительного профессионального образования "Институт развития дополнительного профессионального образования"</t>
  </si>
  <si>
    <t>Управление персоналом образовательных учреждений</t>
  </si>
  <si>
    <t>Доильницына</t>
  </si>
  <si>
    <t>Ирина</t>
  </si>
  <si>
    <t>Алексеевна</t>
  </si>
  <si>
    <t>Автономная некоммерческая организация дополнительного профессионального образования "Институт развития образования"</t>
  </si>
  <si>
    <t>Теория и методика профессионального образования и профессионального обучения</t>
  </si>
  <si>
    <t>Преподаватель</t>
  </si>
  <si>
    <t>Иванова</t>
  </si>
  <si>
    <t>Тасолтановна</t>
  </si>
  <si>
    <t>Государственное бюджетное образовательное учреждение дополнительного профессионального образования (повышения квалификации) специалистов Санкт-Петербургская академия постдипломного педагогического образования</t>
  </si>
  <si>
    <t>Образование и педагогика</t>
  </si>
  <si>
    <t>педагог дополнительного образования детей</t>
  </si>
  <si>
    <t>Менеджмент в образовании</t>
  </si>
  <si>
    <t>Менеджемент в образовании</t>
  </si>
  <si>
    <t>Исакова</t>
  </si>
  <si>
    <t>Московская академия профессиональных компетенций</t>
  </si>
  <si>
    <t>Килькман</t>
  </si>
  <si>
    <t>Варвара</t>
  </si>
  <si>
    <t>Васильевна</t>
  </si>
  <si>
    <t>Общество с огрниченной ответственностью "Центр непрерывного образования и инноваций"</t>
  </si>
  <si>
    <t>Дополнительное образование детей и взрослых</t>
  </si>
  <si>
    <t>Кожевникова</t>
  </si>
  <si>
    <t>Анна</t>
  </si>
  <si>
    <t>преподавание русского языка и литературы</t>
  </si>
  <si>
    <t>Крюков</t>
  </si>
  <si>
    <t>Сергей</t>
  </si>
  <si>
    <t>Дмитриевич</t>
  </si>
  <si>
    <t>Общество с ограниченной ответственностью "Инфоурок"</t>
  </si>
  <si>
    <t>Методист образовательной организации</t>
  </si>
  <si>
    <t>Кузнецов</t>
  </si>
  <si>
    <t>Павел</t>
  </si>
  <si>
    <t>Сергеевич</t>
  </si>
  <si>
    <t>Автономная некоммерческая организация высшего профессионального образования "Европейский Университет "Бизнес Треугольник"</t>
  </si>
  <si>
    <t>Педагогика дополнительного образования</t>
  </si>
  <si>
    <t>Куракина</t>
  </si>
  <si>
    <t>Александра</t>
  </si>
  <si>
    <t>Андреевна</t>
  </si>
  <si>
    <t>Общество с ограниченной ответственностью "Центр развития компетенций Аттестатика"</t>
  </si>
  <si>
    <t>Управление образовательной организацией</t>
  </si>
  <si>
    <t>Руководитель образовательной организации, менеджер в образовании</t>
  </si>
  <si>
    <t>Максименкова</t>
  </si>
  <si>
    <t>Сергеевна</t>
  </si>
  <si>
    <t>Государственное образовательное учреждение дополнительного профессионального образования центр повышения квалификации специалистов Санкт-Петербурга "Региональный центр оценки качества и информационных технологий"</t>
  </si>
  <si>
    <t>Информационные технологии в образовании</t>
  </si>
  <si>
    <t>Никитина</t>
  </si>
  <si>
    <t>Валентина</t>
  </si>
  <si>
    <t>Экономика образования</t>
  </si>
  <si>
    <t>Учебный центр "УЦ - ПРО"</t>
  </si>
  <si>
    <t>Специалист по противопожарной профилактике</t>
  </si>
  <si>
    <t>Подольская</t>
  </si>
  <si>
    <t>Анастасия</t>
  </si>
  <si>
    <t>Образование и педагогика (управление образовательной организацией)</t>
  </si>
  <si>
    <t>Римкявичене</t>
  </si>
  <si>
    <t>Ольга</t>
  </si>
  <si>
    <t>Александровна</t>
  </si>
  <si>
    <t>Российский государственный педагогический университет им.А.И.Герцена</t>
  </si>
  <si>
    <t>Менеджмент в социальной сфере</t>
  </si>
  <si>
    <t>Менеджер</t>
  </si>
  <si>
    <t>Рудяшко</t>
  </si>
  <si>
    <t>Академия современных технологий</t>
  </si>
  <si>
    <t>АНО ДПО "Современная научно-технологическая академия"</t>
  </si>
  <si>
    <t>Организационно-методическое обеспечение образовательной деятельности и образовательных программ</t>
  </si>
  <si>
    <t>Силаев</t>
  </si>
  <si>
    <t>Алексей</t>
  </si>
  <si>
    <t>Алексеевич</t>
  </si>
  <si>
    <t>Общество с ограниченной ответственностью "Высшая школа делового администрирования"</t>
  </si>
  <si>
    <t>Менеджер образовательной организации</t>
  </si>
  <si>
    <t>Смирнова</t>
  </si>
  <si>
    <t>Михайловна</t>
  </si>
  <si>
    <t>Санкт-Петербургский государственный университет</t>
  </si>
  <si>
    <t>Использование вычислительной техники в учебной и научной работе</t>
  </si>
  <si>
    <t>Сон</t>
  </si>
  <si>
    <t>Александр</t>
  </si>
  <si>
    <t>Петрович</t>
  </si>
  <si>
    <t>Государственное бюджетное учреждение дополнительного профессионального образования «Санкт-Петербургский центр оценки качества образования и информационных технологий»</t>
  </si>
  <si>
    <t>Сушкова</t>
  </si>
  <si>
    <t>Ксения</t>
  </si>
  <si>
    <t>Фетисова</t>
  </si>
  <si>
    <t>Людмила</t>
  </si>
  <si>
    <t>Ивановна</t>
  </si>
  <si>
    <t>Российский государственный педагогический университет им. А.И. Герцена</t>
  </si>
  <si>
    <t>Управление педагогическим процессом</t>
  </si>
  <si>
    <t>Организатор народного образования</t>
  </si>
  <si>
    <t>Фомина</t>
  </si>
  <si>
    <t>Валентиновна</t>
  </si>
  <si>
    <t>Чернолуцкая</t>
  </si>
  <si>
    <t>Викторовна</t>
  </si>
  <si>
    <t>Методист общеобразовательной организации</t>
  </si>
  <si>
    <t>Чистякова</t>
  </si>
  <si>
    <t>Санкт-Петербургский государственный инженерно-экономический университет</t>
  </si>
  <si>
    <t>Управление персоналом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</si>
</sst>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E1" sqref="E1"/>
    </sheetView>
  </sheetViews>
  <sheetFormatPr defaultColWidth="11.5546875" defaultRowHeight="13.2" x14ac:dyDescent="0.25"/>
  <cols>
    <col min="2" max="2" width="15.109375" customWidth="1"/>
    <col min="4" max="4" width="26.33203125" customWidth="1"/>
    <col min="5" max="5" width="46.44140625" style="1" customWidth="1"/>
    <col min="6" max="6" width="15.5546875" customWidth="1"/>
    <col min="7" max="7" width="28.44140625" style="1" customWidth="1"/>
    <col min="8" max="8" width="52.109375" style="1" customWidth="1"/>
  </cols>
  <sheetData>
    <row r="1" spans="1:8" ht="26.4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3" t="s">
        <v>7</v>
      </c>
    </row>
    <row r="2" spans="1:8" ht="79.2" x14ac:dyDescent="0.25">
      <c r="A2" s="4">
        <v>1</v>
      </c>
      <c r="B2" s="4" t="s">
        <v>8</v>
      </c>
      <c r="C2" s="4" t="s">
        <v>9</v>
      </c>
      <c r="D2" s="4" t="s">
        <v>10</v>
      </c>
      <c r="E2" s="5" t="s">
        <v>11</v>
      </c>
      <c r="F2" s="6">
        <f>DATE(2023,5,18)</f>
        <v>45064</v>
      </c>
      <c r="G2" s="5" t="s">
        <v>12</v>
      </c>
      <c r="H2" s="5" t="s">
        <v>13</v>
      </c>
    </row>
    <row r="3" spans="1:8" ht="52.8" x14ac:dyDescent="0.25">
      <c r="A3" s="4">
        <v>2</v>
      </c>
      <c r="B3" s="4" t="s">
        <v>8</v>
      </c>
      <c r="C3" s="4" t="s">
        <v>9</v>
      </c>
      <c r="D3" s="4" t="s">
        <v>10</v>
      </c>
      <c r="E3" s="5" t="s">
        <v>11</v>
      </c>
      <c r="F3" s="6">
        <f t="shared" ref="F3:F4" si="0">DATE(2019,5,29)</f>
        <v>43614</v>
      </c>
      <c r="G3" s="5" t="s">
        <v>14</v>
      </c>
      <c r="H3" s="5" t="s">
        <v>15</v>
      </c>
    </row>
    <row r="4" spans="1:8" ht="52.8" x14ac:dyDescent="0.25">
      <c r="A4" s="4">
        <v>3</v>
      </c>
      <c r="B4" s="4" t="s">
        <v>8</v>
      </c>
      <c r="C4" s="4" t="s">
        <v>9</v>
      </c>
      <c r="D4" s="4" t="s">
        <v>10</v>
      </c>
      <c r="E4" s="5" t="s">
        <v>11</v>
      </c>
      <c r="F4" s="6">
        <f t="shared" si="0"/>
        <v>43614</v>
      </c>
      <c r="G4" s="5" t="s">
        <v>16</v>
      </c>
      <c r="H4" s="5" t="s">
        <v>17</v>
      </c>
    </row>
    <row r="5" spans="1:8" ht="52.8" x14ac:dyDescent="0.25">
      <c r="A5" s="4">
        <v>4</v>
      </c>
      <c r="B5" s="4" t="s">
        <v>18</v>
      </c>
      <c r="C5" s="4" t="s">
        <v>19</v>
      </c>
      <c r="D5" s="4" t="s">
        <v>20</v>
      </c>
      <c r="E5" s="5" t="s">
        <v>21</v>
      </c>
      <c r="F5" s="6">
        <f>DATE(2017,12,12)</f>
        <v>43081</v>
      </c>
      <c r="G5" s="5" t="s">
        <v>16</v>
      </c>
      <c r="H5" s="5" t="s">
        <v>17</v>
      </c>
    </row>
    <row r="6" spans="1:8" ht="26.4" x14ac:dyDescent="0.25">
      <c r="A6" s="4">
        <v>5</v>
      </c>
      <c r="B6" s="4" t="s">
        <v>22</v>
      </c>
      <c r="C6" s="4" t="s">
        <v>23</v>
      </c>
      <c r="D6" s="4" t="s">
        <v>24</v>
      </c>
      <c r="E6" s="5" t="s">
        <v>25</v>
      </c>
      <c r="F6" s="6">
        <f>DATE(2010,12,13)</f>
        <v>40525</v>
      </c>
      <c r="G6" s="5" t="s">
        <v>26</v>
      </c>
      <c r="H6" s="5" t="s">
        <v>27</v>
      </c>
    </row>
    <row r="7" spans="1:8" ht="66" x14ac:dyDescent="0.25">
      <c r="A7" s="4">
        <v>6</v>
      </c>
      <c r="B7" s="4" t="s">
        <v>28</v>
      </c>
      <c r="C7" s="4" t="s">
        <v>29</v>
      </c>
      <c r="D7" s="4" t="s">
        <v>30</v>
      </c>
      <c r="E7" s="5" t="s">
        <v>31</v>
      </c>
      <c r="F7" s="6">
        <f>DATE(2015,4,29)</f>
        <v>42123</v>
      </c>
      <c r="G7" s="5" t="s">
        <v>32</v>
      </c>
      <c r="H7" s="5" t="s">
        <v>32</v>
      </c>
    </row>
    <row r="8" spans="1:8" ht="52.8" x14ac:dyDescent="0.25">
      <c r="A8" s="4">
        <v>7</v>
      </c>
      <c r="B8" s="4" t="s">
        <v>33</v>
      </c>
      <c r="C8" s="4" t="s">
        <v>34</v>
      </c>
      <c r="D8" s="4" t="s">
        <v>35</v>
      </c>
      <c r="E8" s="5" t="s">
        <v>36</v>
      </c>
      <c r="F8" s="6">
        <f>DATE(2017,5,30)</f>
        <v>42885</v>
      </c>
      <c r="G8" s="5" t="s">
        <v>37</v>
      </c>
      <c r="H8" s="5" t="s">
        <v>38</v>
      </c>
    </row>
    <row r="9" spans="1:8" ht="66" x14ac:dyDescent="0.25">
      <c r="A9" s="4">
        <v>8</v>
      </c>
      <c r="B9" s="4" t="s">
        <v>39</v>
      </c>
      <c r="C9" s="4" t="s">
        <v>29</v>
      </c>
      <c r="D9" s="4" t="s">
        <v>40</v>
      </c>
      <c r="E9" s="5" t="s">
        <v>41</v>
      </c>
      <c r="F9" s="6">
        <f>DATE(2017,12,8)</f>
        <v>43077</v>
      </c>
      <c r="G9" s="5" t="s">
        <v>42</v>
      </c>
      <c r="H9" s="5" t="s">
        <v>43</v>
      </c>
    </row>
    <row r="10" spans="1:8" ht="66" x14ac:dyDescent="0.25">
      <c r="A10" s="4">
        <v>9</v>
      </c>
      <c r="B10" s="4" t="s">
        <v>39</v>
      </c>
      <c r="C10" s="4" t="s">
        <v>29</v>
      </c>
      <c r="D10" s="4" t="s">
        <v>40</v>
      </c>
      <c r="E10" s="5" t="s">
        <v>41</v>
      </c>
      <c r="F10" s="6">
        <f>DATE(2010,6,10)</f>
        <v>40339</v>
      </c>
      <c r="G10" s="5" t="s">
        <v>44</v>
      </c>
      <c r="H10" s="5" t="s">
        <v>45</v>
      </c>
    </row>
    <row r="11" spans="1:8" ht="52.8" x14ac:dyDescent="0.25">
      <c r="A11" s="4">
        <v>10</v>
      </c>
      <c r="B11" s="4" t="s">
        <v>46</v>
      </c>
      <c r="C11" s="4" t="s">
        <v>19</v>
      </c>
      <c r="D11" s="4" t="s">
        <v>24</v>
      </c>
      <c r="E11" s="5" t="s">
        <v>47</v>
      </c>
      <c r="F11" s="6">
        <f>DATE(2024,6,13)</f>
        <v>45456</v>
      </c>
      <c r="G11" s="5" t="s">
        <v>16</v>
      </c>
      <c r="H11" s="5" t="s">
        <v>17</v>
      </c>
    </row>
    <row r="12" spans="1:8" ht="26.4" x14ac:dyDescent="0.25">
      <c r="A12" s="4">
        <v>11</v>
      </c>
      <c r="B12" s="4" t="s">
        <v>48</v>
      </c>
      <c r="C12" s="4" t="s">
        <v>49</v>
      </c>
      <c r="D12" s="4" t="s">
        <v>50</v>
      </c>
      <c r="E12" s="5" t="s">
        <v>51</v>
      </c>
      <c r="F12" s="6">
        <f>DATE(2021,6,30)</f>
        <v>44377</v>
      </c>
      <c r="G12" s="5" t="s">
        <v>52</v>
      </c>
      <c r="H12" s="5" t="s">
        <v>15</v>
      </c>
    </row>
    <row r="13" spans="1:8" ht="39.6" x14ac:dyDescent="0.25">
      <c r="A13" s="4">
        <v>12</v>
      </c>
      <c r="B13" s="4" t="s">
        <v>53</v>
      </c>
      <c r="C13" s="4" t="s">
        <v>54</v>
      </c>
      <c r="D13" s="4" t="s">
        <v>24</v>
      </c>
      <c r="E13" s="5" t="s">
        <v>36</v>
      </c>
      <c r="F13" s="6">
        <f>DATE(2017,12,15)</f>
        <v>43084</v>
      </c>
      <c r="G13" s="5" t="s">
        <v>42</v>
      </c>
      <c r="H13" s="5" t="s">
        <v>55</v>
      </c>
    </row>
    <row r="14" spans="1:8" ht="26.4" x14ac:dyDescent="0.25">
      <c r="A14" s="4">
        <v>13</v>
      </c>
      <c r="B14" s="4" t="s">
        <v>56</v>
      </c>
      <c r="C14" s="4" t="s">
        <v>57</v>
      </c>
      <c r="D14" s="4" t="s">
        <v>58</v>
      </c>
      <c r="E14" s="5" t="s">
        <v>59</v>
      </c>
      <c r="F14" s="6">
        <f>DATE(2024,5,2)</f>
        <v>45414</v>
      </c>
      <c r="G14" s="5" t="s">
        <v>60</v>
      </c>
      <c r="H14" s="5" t="s">
        <v>17</v>
      </c>
    </row>
    <row r="15" spans="1:8" ht="39.6" x14ac:dyDescent="0.25">
      <c r="A15" s="4">
        <v>14</v>
      </c>
      <c r="B15" s="4" t="s">
        <v>61</v>
      </c>
      <c r="C15" s="4" t="s">
        <v>62</v>
      </c>
      <c r="D15" s="4" t="s">
        <v>63</v>
      </c>
      <c r="E15" s="5" t="s">
        <v>64</v>
      </c>
      <c r="F15" s="6">
        <f>DATE(2017,11,17)</f>
        <v>43056</v>
      </c>
      <c r="G15" s="5" t="s">
        <v>65</v>
      </c>
      <c r="H15" s="5" t="s">
        <v>15</v>
      </c>
    </row>
    <row r="16" spans="1:8" ht="26.4" x14ac:dyDescent="0.25">
      <c r="A16" s="4">
        <v>15</v>
      </c>
      <c r="B16" s="4" t="s">
        <v>66</v>
      </c>
      <c r="C16" s="4" t="s">
        <v>67</v>
      </c>
      <c r="D16" s="4" t="s">
        <v>68</v>
      </c>
      <c r="E16" s="5" t="s">
        <v>69</v>
      </c>
      <c r="F16" s="6">
        <f>DATE(2024,7,23)</f>
        <v>45496</v>
      </c>
      <c r="G16" s="5" t="s">
        <v>70</v>
      </c>
      <c r="H16" s="5" t="s">
        <v>71</v>
      </c>
    </row>
    <row r="17" spans="1:8" ht="66" x14ac:dyDescent="0.25">
      <c r="A17" s="4">
        <v>16</v>
      </c>
      <c r="B17" s="4" t="s">
        <v>72</v>
      </c>
      <c r="C17" s="4" t="s">
        <v>49</v>
      </c>
      <c r="D17" s="4" t="s">
        <v>73</v>
      </c>
      <c r="E17" s="5" t="s">
        <v>74</v>
      </c>
      <c r="F17" s="6">
        <f>DATE(2015,6,24)</f>
        <v>42179</v>
      </c>
      <c r="G17" s="5" t="s">
        <v>75</v>
      </c>
      <c r="H17" s="5" t="s">
        <v>75</v>
      </c>
    </row>
    <row r="18" spans="1:8" ht="66" x14ac:dyDescent="0.25">
      <c r="A18" s="4">
        <v>17</v>
      </c>
      <c r="B18" s="4" t="s">
        <v>76</v>
      </c>
      <c r="C18" s="4" t="s">
        <v>77</v>
      </c>
      <c r="D18" s="4" t="s">
        <v>10</v>
      </c>
      <c r="E18" s="5" t="s">
        <v>41</v>
      </c>
      <c r="F18" s="6">
        <f>DATE(2020,10,30)</f>
        <v>44134</v>
      </c>
      <c r="G18" s="5" t="s">
        <v>70</v>
      </c>
      <c r="H18" s="5" t="s">
        <v>78</v>
      </c>
    </row>
    <row r="19" spans="1:8" ht="39.6" x14ac:dyDescent="0.25">
      <c r="A19" s="4">
        <v>18</v>
      </c>
      <c r="B19" s="4" t="s">
        <v>76</v>
      </c>
      <c r="C19" s="4" t="s">
        <v>77</v>
      </c>
      <c r="D19" s="4" t="s">
        <v>10</v>
      </c>
      <c r="E19" s="5" t="s">
        <v>79</v>
      </c>
      <c r="F19" s="6">
        <f>DATE(2022,10,4)</f>
        <v>44838</v>
      </c>
      <c r="G19" s="5" t="s">
        <v>80</v>
      </c>
      <c r="H19" s="5" t="s">
        <v>80</v>
      </c>
    </row>
    <row r="20" spans="1:8" ht="66" x14ac:dyDescent="0.25">
      <c r="A20" s="4">
        <v>19</v>
      </c>
      <c r="B20" s="4" t="s">
        <v>81</v>
      </c>
      <c r="C20" s="4" t="s">
        <v>82</v>
      </c>
      <c r="D20" s="4" t="s">
        <v>50</v>
      </c>
      <c r="E20" s="5" t="s">
        <v>41</v>
      </c>
      <c r="F20" s="6">
        <f>DATE(2019,6,21)</f>
        <v>43637</v>
      </c>
      <c r="G20" s="5" t="s">
        <v>44</v>
      </c>
      <c r="H20" s="5" t="s">
        <v>83</v>
      </c>
    </row>
    <row r="21" spans="1:8" ht="26.4" x14ac:dyDescent="0.25">
      <c r="A21" s="4">
        <v>20</v>
      </c>
      <c r="B21" s="4" t="s">
        <v>84</v>
      </c>
      <c r="C21" s="4" t="s">
        <v>85</v>
      </c>
      <c r="D21" s="4" t="s">
        <v>86</v>
      </c>
      <c r="E21" s="5" t="s">
        <v>87</v>
      </c>
      <c r="F21" s="6">
        <f>DATE(1999,6,25)</f>
        <v>36336</v>
      </c>
      <c r="G21" s="5" t="s">
        <v>88</v>
      </c>
      <c r="H21" s="5" t="s">
        <v>89</v>
      </c>
    </row>
    <row r="22" spans="1:8" x14ac:dyDescent="0.25">
      <c r="A22" s="4">
        <v>21</v>
      </c>
      <c r="B22" s="4" t="s">
        <v>90</v>
      </c>
      <c r="C22" s="4" t="s">
        <v>82</v>
      </c>
      <c r="D22" s="4" t="s">
        <v>86</v>
      </c>
      <c r="E22" s="5" t="s">
        <v>91</v>
      </c>
      <c r="F22" s="6">
        <f>DATE(2020,7,17)</f>
        <v>44029</v>
      </c>
      <c r="G22" s="5" t="s">
        <v>44</v>
      </c>
      <c r="H22" s="5" t="s">
        <v>27</v>
      </c>
    </row>
    <row r="23" spans="1:8" ht="52.8" x14ac:dyDescent="0.25">
      <c r="A23" s="4">
        <v>22</v>
      </c>
      <c r="B23" s="4" t="s">
        <v>90</v>
      </c>
      <c r="C23" s="4" t="s">
        <v>82</v>
      </c>
      <c r="D23" s="4" t="s">
        <v>86</v>
      </c>
      <c r="E23" s="5" t="s">
        <v>92</v>
      </c>
      <c r="F23" s="6">
        <f>DATE(2022,5,18)</f>
        <v>44699</v>
      </c>
      <c r="G23" s="5" t="s">
        <v>93</v>
      </c>
      <c r="H23" s="5" t="s">
        <v>93</v>
      </c>
    </row>
    <row r="24" spans="1:8" ht="26.4" x14ac:dyDescent="0.25">
      <c r="A24" s="4">
        <v>23</v>
      </c>
      <c r="B24" s="4" t="s">
        <v>94</v>
      </c>
      <c r="C24" s="4" t="s">
        <v>95</v>
      </c>
      <c r="D24" s="4" t="s">
        <v>96</v>
      </c>
      <c r="E24" s="5" t="s">
        <v>97</v>
      </c>
      <c r="F24" s="6">
        <f>DATE(2020,3,26)</f>
        <v>43916</v>
      </c>
      <c r="G24" s="5" t="s">
        <v>44</v>
      </c>
      <c r="H24" s="5" t="s">
        <v>98</v>
      </c>
    </row>
    <row r="25" spans="1:8" ht="39.6" x14ac:dyDescent="0.25">
      <c r="A25" s="4">
        <v>24</v>
      </c>
      <c r="B25" s="4" t="s">
        <v>99</v>
      </c>
      <c r="C25" s="4" t="s">
        <v>23</v>
      </c>
      <c r="D25" s="4" t="s">
        <v>100</v>
      </c>
      <c r="E25" s="5" t="s">
        <v>101</v>
      </c>
      <c r="F25" s="6">
        <f>DATE(2001,7,15)</f>
        <v>37087</v>
      </c>
      <c r="G25" s="5" t="s">
        <v>102</v>
      </c>
      <c r="H25" s="5" t="s">
        <v>102</v>
      </c>
    </row>
    <row r="26" spans="1:8" ht="52.8" x14ac:dyDescent="0.25">
      <c r="A26" s="4">
        <v>25</v>
      </c>
      <c r="B26" s="4" t="s">
        <v>103</v>
      </c>
      <c r="C26" s="4" t="s">
        <v>104</v>
      </c>
      <c r="D26" s="4" t="s">
        <v>105</v>
      </c>
      <c r="E26" s="5" t="s">
        <v>106</v>
      </c>
      <c r="F26" s="6">
        <f t="shared" ref="F26:F27" si="1">DATE(2015,6,24)</f>
        <v>42179</v>
      </c>
      <c r="G26" s="5" t="s">
        <v>75</v>
      </c>
      <c r="H26" s="5" t="s">
        <v>75</v>
      </c>
    </row>
    <row r="27" spans="1:8" ht="66" x14ac:dyDescent="0.25">
      <c r="A27" s="4">
        <v>26</v>
      </c>
      <c r="B27" s="4" t="s">
        <v>107</v>
      </c>
      <c r="C27" s="4" t="s">
        <v>108</v>
      </c>
      <c r="D27" s="4" t="s">
        <v>35</v>
      </c>
      <c r="E27" s="5" t="s">
        <v>74</v>
      </c>
      <c r="F27" s="6">
        <f t="shared" si="1"/>
        <v>42179</v>
      </c>
      <c r="G27" s="5" t="s">
        <v>75</v>
      </c>
      <c r="H27" s="5" t="s">
        <v>75</v>
      </c>
    </row>
    <row r="28" spans="1:8" ht="26.4" x14ac:dyDescent="0.25">
      <c r="A28" s="4">
        <v>27</v>
      </c>
      <c r="B28" s="4" t="s">
        <v>109</v>
      </c>
      <c r="C28" s="4" t="s">
        <v>110</v>
      </c>
      <c r="D28" s="4" t="s">
        <v>111</v>
      </c>
      <c r="E28" s="5" t="s">
        <v>112</v>
      </c>
      <c r="F28" s="6">
        <f>DATE(1994,6,10)</f>
        <v>34495</v>
      </c>
      <c r="G28" s="5" t="s">
        <v>113</v>
      </c>
      <c r="H28" s="5" t="s">
        <v>114</v>
      </c>
    </row>
    <row r="29" spans="1:8" ht="26.4" x14ac:dyDescent="0.25">
      <c r="A29" s="4">
        <v>28</v>
      </c>
      <c r="B29" s="4" t="s">
        <v>115</v>
      </c>
      <c r="C29" s="4" t="s">
        <v>67</v>
      </c>
      <c r="D29" s="4" t="s">
        <v>116</v>
      </c>
      <c r="E29" s="5" t="s">
        <v>59</v>
      </c>
      <c r="F29" s="6">
        <f>DATE(2021,8,4)</f>
        <v>44412</v>
      </c>
      <c r="G29" s="5" t="s">
        <v>17</v>
      </c>
      <c r="H29" s="5" t="s">
        <v>60</v>
      </c>
    </row>
    <row r="30" spans="1:8" ht="52.8" x14ac:dyDescent="0.25">
      <c r="A30" s="4">
        <v>29</v>
      </c>
      <c r="B30" s="4" t="s">
        <v>117</v>
      </c>
      <c r="C30" s="4" t="s">
        <v>23</v>
      </c>
      <c r="D30" s="4" t="s">
        <v>118</v>
      </c>
      <c r="E30" s="5" t="s">
        <v>11</v>
      </c>
      <c r="F30" s="6">
        <f>DATE(2024,6,13)</f>
        <v>45456</v>
      </c>
      <c r="G30" s="5" t="s">
        <v>119</v>
      </c>
      <c r="H30" s="5" t="s">
        <v>17</v>
      </c>
    </row>
    <row r="31" spans="1:8" ht="26.4" x14ac:dyDescent="0.25">
      <c r="A31" s="4">
        <v>30</v>
      </c>
      <c r="B31" s="4" t="s">
        <v>120</v>
      </c>
      <c r="C31" s="4" t="s">
        <v>85</v>
      </c>
      <c r="D31" s="4" t="s">
        <v>10</v>
      </c>
      <c r="E31" s="5" t="s">
        <v>121</v>
      </c>
      <c r="F31" s="6">
        <f>DATE(2011,4,5)</f>
        <v>40638</v>
      </c>
      <c r="G31" s="5" t="s">
        <v>122</v>
      </c>
      <c r="H31" s="5" t="s">
        <v>122</v>
      </c>
    </row>
  </sheetData>
  <pageMargins left="0.78750000000000009" right="0.78750000000000009" top="1.05277777777778" bottom="1.05277777777778" header="0.78750000000000009" footer="0.78750000000000009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Афанасьева Юлия Романовна</cp:lastModifiedBy>
  <cp:revision>3</cp:revision>
  <dcterms:created xsi:type="dcterms:W3CDTF">2025-02-05T13:58:15Z</dcterms:created>
  <dcterms:modified xsi:type="dcterms:W3CDTF">2025-02-05T12:26:35Z</dcterms:modified>
  <dc:language>ru-RU</dc:language>
</cp:coreProperties>
</file>